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320" windowHeight="12585"/>
  </bookViews>
  <sheets>
    <sheet name="Доходы" sheetId="1" r:id="rId1"/>
  </sheets>
  <definedNames>
    <definedName name="_xlnm._FilterDatabase" localSheetId="0" hidden="1">Доходы!$A$9:$J$51</definedName>
    <definedName name="_xlnm.Print_Titles" localSheetId="0">Доходы!$8:$9</definedName>
    <definedName name="_xlnm.Print_Area" localSheetId="0">Доходы!$A$1:$E$51</definedName>
  </definedNames>
  <calcPr calcId="114210" fullCalcOnLoad="1"/>
</workbook>
</file>

<file path=xl/calcChain.xml><?xml version="1.0" encoding="utf-8"?>
<calcChain xmlns="http://schemas.openxmlformats.org/spreadsheetml/2006/main">
  <c r="E28" i="1"/>
  <c r="D26"/>
  <c r="C26"/>
  <c r="D28"/>
  <c r="C28"/>
  <c r="D13"/>
  <c r="E47"/>
  <c r="E50"/>
  <c r="D50"/>
  <c r="C50"/>
  <c r="D48"/>
  <c r="C48"/>
  <c r="C47"/>
  <c r="E35"/>
  <c r="D35"/>
  <c r="C35"/>
  <c r="D17"/>
  <c r="C13"/>
  <c r="D23"/>
  <c r="C23"/>
  <c r="C18"/>
  <c r="C17"/>
  <c r="D47"/>
  <c r="E46"/>
  <c r="E44"/>
  <c r="E41"/>
  <c r="D37"/>
  <c r="D34"/>
  <c r="D45"/>
  <c r="C45"/>
  <c r="D43"/>
  <c r="D42"/>
  <c r="C43"/>
  <c r="C42"/>
  <c r="D40"/>
  <c r="D39"/>
  <c r="C40"/>
  <c r="C37"/>
  <c r="C34"/>
  <c r="E38"/>
  <c r="E40"/>
  <c r="C39"/>
  <c r="E45"/>
  <c r="E43"/>
  <c r="D30"/>
  <c r="D27"/>
  <c r="E22"/>
  <c r="D21"/>
  <c r="C21"/>
  <c r="D18"/>
  <c r="E19"/>
  <c r="D12"/>
  <c r="C12"/>
  <c r="E37"/>
  <c r="E31"/>
  <c r="C30"/>
  <c r="C27"/>
  <c r="E25"/>
  <c r="E16"/>
  <c r="E14"/>
  <c r="E42"/>
  <c r="D33"/>
  <c r="D32"/>
  <c r="C20"/>
  <c r="C11"/>
  <c r="D20"/>
  <c r="D11"/>
  <c r="E18"/>
  <c r="E24"/>
  <c r="E21"/>
  <c r="E23"/>
  <c r="E30"/>
  <c r="E13"/>
  <c r="D10"/>
  <c r="E20"/>
  <c r="E17"/>
  <c r="E34"/>
  <c r="E27"/>
  <c r="E12"/>
  <c r="E26"/>
  <c r="E11"/>
  <c r="E39"/>
  <c r="C33"/>
  <c r="E33"/>
  <c r="C32"/>
  <c r="C10"/>
  <c r="E32"/>
  <c r="E10"/>
</calcChain>
</file>

<file path=xl/sharedStrings.xml><?xml version="1.0" encoding="utf-8"?>
<sst xmlns="http://schemas.openxmlformats.org/spreadsheetml/2006/main" count="97" uniqueCount="96">
  <si>
    <t>(тыс.рублей)</t>
  </si>
  <si>
    <t>КОД</t>
  </si>
  <si>
    <t>НАИМЕНОВАНИЕ</t>
  </si>
  <si>
    <t>Утверждено</t>
  </si>
  <si>
    <t>Исполнено</t>
  </si>
  <si>
    <t>Процент исполнения</t>
  </si>
  <si>
    <t>3</t>
  </si>
  <si>
    <t>4</t>
  </si>
  <si>
    <t>5</t>
  </si>
  <si>
    <t>0 00 00000 00 0000 000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</si>
  <si>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</si>
  <si>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</si>
  <si>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</si>
  <si>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</si>
  <si>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</si>
  <si>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</si>
  <si>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</si>
  <si>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</si>
  <si>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</si>
  <si>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</si>
  <si>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</si>
  <si>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 xml:space="preserve">  Единый сельскохозяйственный налог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</si>
  <si>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</si>
  <si>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</si>
  <si>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</si>
  <si>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</si>
  <si>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</si>
  <si>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</si>
  <si>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</si>
  <si>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</si>
  <si>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</si>
  <si>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</si>
  <si>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</si>
  <si>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</si>
  <si>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и 228 Налогового кодекса Российской Федерации</t>
    </r>
  </si>
  <si>
    <t xml:space="preserve">  Дотации бюджетам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</si>
  <si>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</si>
  <si>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</si>
  <si>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</si>
  <si>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</si>
  <si>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Иные межбюджетные трансферты</t>
  </si>
  <si>
    <t xml:space="preserve"> 2 02 15002 00 0000 150</t>
  </si>
  <si>
    <t xml:space="preserve"> 2 02 20000 00 0000 150</t>
  </si>
  <si>
    <t xml:space="preserve">  2 02 29999 00 0000 150</t>
  </si>
  <si>
    <t xml:space="preserve">  2 02 30000 00 0000 150</t>
  </si>
  <si>
    <t xml:space="preserve">  2 02 30024 00 0000 150</t>
  </si>
  <si>
    <t xml:space="preserve">  2 02 40000 00 0000 150</t>
  </si>
  <si>
    <t>Приложение 1</t>
  </si>
  <si>
    <t>1 06 00000 00 0000 000</t>
  </si>
  <si>
    <t>НАЛОГ НА ИМУЩЕСТВО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</si>
  <si>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</si>
  <si>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</si>
  <si>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</si>
  <si>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</si>
  <si>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</si>
  <si>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</si>
  <si>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1 06 06043  10 1000 110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</si>
  <si>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</si>
  <si>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</si>
  <si>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</si>
  <si>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</si>
  <si>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1 05 03010 01 1000 110</t>
  </si>
  <si>
    <t>Единый сельскохозяйственный налог (сумма платежа (перерасчеты,недоимка и задолженность по соответствующему платежу, в том числе по отмененному)</t>
  </si>
  <si>
    <t xml:space="preserve"> 2 02 15002 10 0000 150</t>
  </si>
  <si>
    <t xml:space="preserve">  Дотации бюджетам сельских поселений  на поддержку мер по обеспечению сбалансированности бюджетов</t>
  </si>
  <si>
    <t xml:space="preserve"> 2 02 29999 10 0000 150</t>
  </si>
  <si>
    <t xml:space="preserve">  2 02 30024 10 0000 150</t>
  </si>
  <si>
    <t xml:space="preserve"> 2 02 35118 10 0000 150</t>
  </si>
  <si>
    <t xml:space="preserve">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</si>
  <si>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</si>
  <si>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</si>
  <si>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</si>
  <si>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</si>
  <si>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</si>
  <si>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</si>
  <si>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1 01 02010 01 1000 110</t>
  </si>
  <si>
    <t>1 01 02030 01 1000 110</t>
  </si>
  <si>
    <t>1 06 01030 10 1000 110</t>
  </si>
  <si>
    <t>2 021 5001 10 0000 150</t>
  </si>
  <si>
    <t xml:space="preserve">2 021 5001 00 0000 150 </t>
  </si>
  <si>
    <t>Дотация на выравнивание бюджетной обеспеченности</t>
  </si>
  <si>
    <t>Дотация бюджетам сельских поселений на выравнивание бюджетной обеспеченности из бюджета субъекта Российской Федерации</t>
  </si>
  <si>
    <t>2 02 49999 00 0000 150</t>
  </si>
  <si>
    <t>2 02 49999 10 0000 150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</si>
  <si>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</si>
  <si>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</si>
  <si>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к решению Совета депутатов Кочуновского сельского поселения Ромодановского муниципального района Республики Мордовия "Об исполнении бюджета Кочуновского сельского поселения Ромодановского муниципального района Республики Мордовия за 2021 год"</t>
  </si>
  <si>
    <t>ДОХОДЫ БЮЖЕТА КОЧУНОВСКОГО СЕЛЬСКОГО ПОСЕЛЕНИЯ РОМОДАНОВСКОГО МУНИЦИПАЛЬНОГО РАЙОНА РЕСПУБЛИКИ МОРДОВИЯ ЗА 2021 ГОД ПО КОДАМ КЛАССИФИКАЦИИ ДОХОДОВ БЮДЖЕТА</t>
  </si>
  <si>
    <t>1 01 02020 01 1000 110</t>
  </si>
  <si>
    <t>Налог на доходы физических лиц с доходов,полученных от осуществления деятельности физическими лицами,зарегистрированными в качестве индивидуальных предпринимателей,нотариусов,занимающихся частной практикой,адвокатов,учредившихся адвокатские кабинеты,и других лиц занимающихся частной практикой в соответствии со статьей 227 налогового кодекса Российской Федерации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</si>
  <si>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</si>
  <si>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</si>
  <si>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Доходы,получаемые в виде арендной платы, а также средств от продажи права на заключение договоров аренды за земли, находящиеся в собственности сельских поселений</t>
  </si>
  <si>
    <t xml:space="preserve">  Прочие субсидии бюджетам сельских поселений</t>
  </si>
  <si>
    <t>Субвенции бюджетам сельских поселений на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</si>
  <si>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от "  13" мая 2021 года №26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</si>
</sst>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&quot;р.&quot;"/>
    <numFmt numFmtId="166" formatCode="dd\.mm\.yyyy"/>
  </numFmts>
  <fonts count="4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1"/>
      <name val="Calibri"/>
      <family val="2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Verdana"/>
      <family val="2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6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15">
    <xf numFmtId="0" fontId="0" fillId="0" borderId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6" fillId="32" borderId="0" applyNumberFormat="0" applyBorder="0" applyAlignment="0" applyProtection="0"/>
    <xf numFmtId="0" fontId="5" fillId="0" borderId="0"/>
    <xf numFmtId="0" fontId="17" fillId="33" borderId="7" applyNumberFormat="0" applyAlignment="0" applyProtection="0"/>
    <xf numFmtId="0" fontId="18" fillId="34" borderId="8" applyNumberFormat="0" applyAlignment="0" applyProtection="0"/>
    <xf numFmtId="0" fontId="5" fillId="0" borderId="0"/>
    <xf numFmtId="0" fontId="19" fillId="0" borderId="0" applyNumberFormat="0" applyFill="0" applyBorder="0" applyAlignment="0" applyProtection="0"/>
    <xf numFmtId="0" fontId="20" fillId="35" borderId="0" applyNumberFormat="0" applyBorder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6" borderId="7" applyNumberFormat="0" applyAlignment="0" applyProtection="0"/>
    <xf numFmtId="0" fontId="25" fillId="0" borderId="12" applyNumberFormat="0" applyFill="0" applyAlignment="0" applyProtection="0"/>
    <xf numFmtId="0" fontId="26" fillId="37" borderId="0" applyNumberFormat="0" applyBorder="0" applyAlignment="0" applyProtection="0"/>
    <xf numFmtId="0" fontId="1" fillId="38" borderId="13" applyNumberFormat="0" applyFont="0" applyAlignment="0" applyProtection="0"/>
    <xf numFmtId="0" fontId="27" fillId="33" borderId="14" applyNumberFormat="0" applyAlignment="0" applyProtection="0"/>
    <xf numFmtId="0" fontId="28" fillId="0" borderId="0"/>
    <xf numFmtId="0" fontId="28" fillId="0" borderId="0"/>
    <xf numFmtId="0" fontId="29" fillId="0" borderId="0" applyNumberFormat="0" applyFill="0" applyBorder="0" applyAlignment="0" applyProtection="0"/>
    <xf numFmtId="0" fontId="30" fillId="0" borderId="15" applyNumberFormat="0" applyFill="0" applyAlignment="0" applyProtection="0"/>
    <xf numFmtId="0" fontId="5" fillId="0" borderId="0"/>
    <xf numFmtId="0" fontId="31" fillId="0" borderId="0" applyNumberFormat="0" applyFill="0" applyBorder="0" applyAlignment="0" applyProtection="0"/>
    <xf numFmtId="49" fontId="32" fillId="0" borderId="16">
      <alignment horizontal="center"/>
    </xf>
    <xf numFmtId="4" fontId="32" fillId="0" borderId="17">
      <alignment horizontal="right"/>
    </xf>
    <xf numFmtId="0" fontId="33" fillId="0" borderId="18"/>
    <xf numFmtId="0" fontId="32" fillId="0" borderId="19">
      <alignment horizontal="left" wrapText="1"/>
    </xf>
    <xf numFmtId="0" fontId="32" fillId="0" borderId="20">
      <alignment horizontal="left" wrapText="1"/>
    </xf>
    <xf numFmtId="0" fontId="32" fillId="0" borderId="19">
      <alignment horizontal="left" wrapText="1" indent="1"/>
    </xf>
    <xf numFmtId="0" fontId="32" fillId="0" borderId="20">
      <alignment horizontal="left" wrapText="1" indent="2"/>
    </xf>
    <xf numFmtId="0" fontId="32" fillId="0" borderId="21">
      <alignment horizontal="left" wrapText="1" indent="2"/>
    </xf>
    <xf numFmtId="0" fontId="32" fillId="0" borderId="0">
      <alignment horizontal="center" wrapText="1"/>
    </xf>
    <xf numFmtId="49" fontId="32" fillId="0" borderId="18">
      <alignment horizontal="left"/>
    </xf>
    <xf numFmtId="49" fontId="32" fillId="0" borderId="22">
      <alignment horizontal="center" wrapText="1"/>
    </xf>
    <xf numFmtId="49" fontId="32" fillId="0" borderId="22">
      <alignment horizontal="center" shrinkToFit="1"/>
    </xf>
    <xf numFmtId="49" fontId="32" fillId="0" borderId="23">
      <alignment horizontal="center" shrinkToFit="1"/>
    </xf>
    <xf numFmtId="0" fontId="32" fillId="0" borderId="21">
      <alignment horizontal="left" wrapText="1"/>
    </xf>
    <xf numFmtId="0" fontId="32" fillId="0" borderId="24">
      <alignment horizontal="left" wrapText="1"/>
    </xf>
    <xf numFmtId="0" fontId="32" fillId="0" borderId="21">
      <alignment horizontal="left" wrapText="1" indent="1"/>
    </xf>
    <xf numFmtId="0" fontId="32" fillId="0" borderId="24">
      <alignment horizontal="left" wrapText="1" indent="2"/>
    </xf>
    <xf numFmtId="0" fontId="34" fillId="0" borderId="25"/>
    <xf numFmtId="0" fontId="34" fillId="0" borderId="26"/>
    <xf numFmtId="0" fontId="33" fillId="0" borderId="27">
      <alignment horizontal="center" vertical="center" textRotation="90" wrapText="1"/>
    </xf>
    <xf numFmtId="0" fontId="33" fillId="0" borderId="28">
      <alignment horizontal="center" vertical="center" textRotation="90" wrapText="1"/>
    </xf>
    <xf numFmtId="0" fontId="32" fillId="0" borderId="0">
      <alignment vertical="center"/>
    </xf>
    <xf numFmtId="0" fontId="33" fillId="0" borderId="0">
      <alignment horizontal="center" vertical="center" textRotation="90" wrapText="1"/>
    </xf>
    <xf numFmtId="0" fontId="33" fillId="0" borderId="29">
      <alignment horizontal="center" vertical="center" textRotation="90" wrapText="1"/>
    </xf>
    <xf numFmtId="0" fontId="33" fillId="0" borderId="0">
      <alignment horizontal="center" vertical="center" textRotation="90"/>
    </xf>
    <xf numFmtId="0" fontId="33" fillId="0" borderId="29">
      <alignment horizontal="center" vertical="center" textRotation="90"/>
    </xf>
    <xf numFmtId="0" fontId="33" fillId="0" borderId="30">
      <alignment horizontal="center" vertical="center" textRotation="90"/>
    </xf>
    <xf numFmtId="0" fontId="34" fillId="0" borderId="28"/>
    <xf numFmtId="0" fontId="35" fillId="0" borderId="18">
      <alignment wrapText="1"/>
    </xf>
    <xf numFmtId="0" fontId="35" fillId="0" borderId="28">
      <alignment wrapText="1"/>
    </xf>
    <xf numFmtId="0" fontId="32" fillId="0" borderId="30">
      <alignment horizontal="center" vertical="top" wrapText="1"/>
    </xf>
    <xf numFmtId="0" fontId="33" fillId="0" borderId="31"/>
    <xf numFmtId="49" fontId="36" fillId="0" borderId="32">
      <alignment horizontal="left" vertical="center" wrapText="1"/>
    </xf>
    <xf numFmtId="49" fontId="32" fillId="0" borderId="24">
      <alignment horizontal="left" vertical="center" wrapText="1" indent="2"/>
    </xf>
    <xf numFmtId="49" fontId="32" fillId="0" borderId="21">
      <alignment horizontal="left" vertical="center" wrapText="1" indent="3"/>
    </xf>
    <xf numFmtId="49" fontId="32" fillId="0" borderId="32">
      <alignment horizontal="left" vertical="center" wrapText="1" indent="3"/>
    </xf>
    <xf numFmtId="49" fontId="32" fillId="0" borderId="33">
      <alignment horizontal="left" vertical="center" wrapText="1" indent="3"/>
    </xf>
    <xf numFmtId="0" fontId="36" fillId="0" borderId="31">
      <alignment horizontal="left" vertical="center" wrapText="1"/>
    </xf>
    <xf numFmtId="49" fontId="32" fillId="0" borderId="28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8">
      <alignment horizontal="left" vertical="center" wrapText="1" indent="3"/>
    </xf>
    <xf numFmtId="49" fontId="36" fillId="0" borderId="31">
      <alignment horizontal="left" vertical="center" wrapText="1"/>
    </xf>
    <xf numFmtId="0" fontId="32" fillId="0" borderId="32">
      <alignment horizontal="left" vertical="center" wrapText="1"/>
    </xf>
    <xf numFmtId="0" fontId="32" fillId="0" borderId="33">
      <alignment horizontal="left" vertical="center" wrapText="1"/>
    </xf>
    <xf numFmtId="49" fontId="36" fillId="0" borderId="34">
      <alignment horizontal="left" vertical="center" wrapText="1"/>
    </xf>
    <xf numFmtId="49" fontId="32" fillId="0" borderId="35">
      <alignment horizontal="left" vertical="center" wrapText="1"/>
    </xf>
    <xf numFmtId="49" fontId="32" fillId="0" borderId="36">
      <alignment horizontal="left" vertical="center" wrapText="1"/>
    </xf>
    <xf numFmtId="49" fontId="33" fillId="0" borderId="37">
      <alignment horizontal="center"/>
    </xf>
    <xf numFmtId="49" fontId="33" fillId="0" borderId="38">
      <alignment horizontal="center" vertical="center" wrapText="1"/>
    </xf>
    <xf numFmtId="49" fontId="32" fillId="0" borderId="39">
      <alignment horizontal="center" vertical="center" wrapText="1"/>
    </xf>
    <xf numFmtId="49" fontId="32" fillId="0" borderId="22">
      <alignment horizontal="center" vertical="center" wrapText="1"/>
    </xf>
    <xf numFmtId="49" fontId="32" fillId="0" borderId="38">
      <alignment horizontal="center" vertical="center" wrapText="1"/>
    </xf>
    <xf numFmtId="49" fontId="32" fillId="0" borderId="28">
      <alignment horizontal="center" vertical="center" wrapText="1"/>
    </xf>
    <xf numFmtId="49" fontId="32" fillId="0" borderId="0">
      <alignment horizontal="center" vertical="center" wrapText="1"/>
    </xf>
    <xf numFmtId="49" fontId="32" fillId="0" borderId="18">
      <alignment horizontal="center" vertical="center" wrapText="1"/>
    </xf>
    <xf numFmtId="49" fontId="33" fillId="0" borderId="37">
      <alignment horizontal="center" vertical="center" wrapText="1"/>
    </xf>
    <xf numFmtId="49" fontId="32" fillId="0" borderId="40">
      <alignment horizontal="center" vertical="center" wrapText="1"/>
    </xf>
    <xf numFmtId="0" fontId="34" fillId="0" borderId="41"/>
    <xf numFmtId="0" fontId="32" fillId="0" borderId="37">
      <alignment horizontal="center" vertical="center"/>
    </xf>
    <xf numFmtId="0" fontId="32" fillId="0" borderId="39">
      <alignment horizontal="center" vertical="center"/>
    </xf>
    <xf numFmtId="0" fontId="32" fillId="0" borderId="22">
      <alignment horizontal="center" vertical="center"/>
    </xf>
    <xf numFmtId="0" fontId="32" fillId="0" borderId="38">
      <alignment horizontal="center" vertical="center"/>
    </xf>
    <xf numFmtId="49" fontId="32" fillId="0" borderId="42">
      <alignment horizontal="center" vertical="center"/>
    </xf>
    <xf numFmtId="49" fontId="32" fillId="0" borderId="25">
      <alignment horizontal="center" vertical="center"/>
    </xf>
    <xf numFmtId="49" fontId="32" fillId="0" borderId="23">
      <alignment horizontal="center" vertical="center"/>
    </xf>
    <xf numFmtId="49" fontId="32" fillId="0" borderId="30">
      <alignment horizontal="center" vertical="center"/>
    </xf>
    <xf numFmtId="49" fontId="32" fillId="0" borderId="30">
      <alignment horizontal="center" vertical="top" wrapText="1"/>
    </xf>
    <xf numFmtId="0" fontId="32" fillId="0" borderId="25"/>
    <xf numFmtId="4" fontId="32" fillId="0" borderId="28">
      <alignment horizontal="right"/>
    </xf>
    <xf numFmtId="4" fontId="32" fillId="0" borderId="0">
      <alignment horizontal="right" shrinkToFit="1"/>
    </xf>
    <xf numFmtId="4" fontId="32" fillId="0" borderId="18">
      <alignment horizontal="right"/>
    </xf>
    <xf numFmtId="4" fontId="32" fillId="0" borderId="43">
      <alignment horizontal="right"/>
    </xf>
    <xf numFmtId="49" fontId="32" fillId="0" borderId="18">
      <alignment horizontal="center" wrapText="1"/>
    </xf>
    <xf numFmtId="0" fontId="32" fillId="0" borderId="28">
      <alignment horizontal="center"/>
    </xf>
    <xf numFmtId="0" fontId="37" fillId="0" borderId="18"/>
    <xf numFmtId="0" fontId="37" fillId="0" borderId="28"/>
    <xf numFmtId="0" fontId="32" fillId="0" borderId="18">
      <alignment horizontal="center"/>
    </xf>
    <xf numFmtId="49" fontId="32" fillId="0" borderId="28">
      <alignment horizontal="center"/>
    </xf>
    <xf numFmtId="49" fontId="32" fillId="0" borderId="0">
      <alignment horizontal="left"/>
    </xf>
    <xf numFmtId="4" fontId="32" fillId="0" borderId="25">
      <alignment horizontal="right"/>
    </xf>
    <xf numFmtId="0" fontId="32" fillId="0" borderId="30">
      <alignment horizontal="center" vertical="top"/>
    </xf>
    <xf numFmtId="4" fontId="32" fillId="0" borderId="26">
      <alignment horizontal="right"/>
    </xf>
    <xf numFmtId="0" fontId="32" fillId="0" borderId="26"/>
    <xf numFmtId="4" fontId="32" fillId="0" borderId="44">
      <alignment horizontal="right"/>
    </xf>
    <xf numFmtId="0" fontId="35" fillId="0" borderId="30">
      <alignment wrapText="1"/>
    </xf>
    <xf numFmtId="0" fontId="28" fillId="0" borderId="45"/>
    <xf numFmtId="0" fontId="34" fillId="39" borderId="0"/>
    <xf numFmtId="0" fontId="33" fillId="0" borderId="0"/>
    <xf numFmtId="0" fontId="38" fillId="0" borderId="0"/>
    <xf numFmtId="0" fontId="32" fillId="0" borderId="0">
      <alignment horizontal="left"/>
    </xf>
    <xf numFmtId="0" fontId="32" fillId="0" borderId="0"/>
    <xf numFmtId="0" fontId="28" fillId="0" borderId="0"/>
    <xf numFmtId="0" fontId="34" fillId="0" borderId="0"/>
    <xf numFmtId="49" fontId="32" fillId="0" borderId="30">
      <alignment horizontal="center" vertical="center" wrapText="1"/>
    </xf>
    <xf numFmtId="0" fontId="32" fillId="0" borderId="16">
      <alignment horizontal="left" wrapText="1"/>
    </xf>
    <xf numFmtId="0" fontId="32" fillId="0" borderId="26">
      <alignment horizontal="left" wrapText="1" indent="1"/>
    </xf>
    <xf numFmtId="0" fontId="32" fillId="0" borderId="16">
      <alignment horizontal="left" wrapText="1" indent="2"/>
    </xf>
    <xf numFmtId="0" fontId="32" fillId="0" borderId="46">
      <alignment horizontal="left" wrapText="1" indent="2"/>
    </xf>
    <xf numFmtId="0" fontId="28" fillId="0" borderId="0"/>
    <xf numFmtId="0" fontId="39" fillId="0" borderId="0">
      <alignment horizontal="center" vertical="top"/>
    </xf>
    <xf numFmtId="0" fontId="32" fillId="0" borderId="28">
      <alignment horizontal="left"/>
    </xf>
    <xf numFmtId="49" fontId="32" fillId="0" borderId="37">
      <alignment horizontal="center" wrapText="1"/>
    </xf>
    <xf numFmtId="49" fontId="32" fillId="0" borderId="39">
      <alignment horizontal="center" wrapText="1"/>
    </xf>
    <xf numFmtId="49" fontId="32" fillId="0" borderId="22">
      <alignment horizontal="center"/>
    </xf>
    <xf numFmtId="0" fontId="32" fillId="0" borderId="41"/>
    <xf numFmtId="0" fontId="32" fillId="0" borderId="0">
      <alignment horizontal="center"/>
    </xf>
    <xf numFmtId="49" fontId="32" fillId="0" borderId="28"/>
    <xf numFmtId="49" fontId="32" fillId="0" borderId="0"/>
    <xf numFmtId="49" fontId="32" fillId="0" borderId="42">
      <alignment horizontal="center"/>
    </xf>
    <xf numFmtId="49" fontId="32" fillId="0" borderId="25">
      <alignment horizontal="center"/>
    </xf>
    <xf numFmtId="49" fontId="32" fillId="0" borderId="23">
      <alignment horizontal="center"/>
    </xf>
    <xf numFmtId="0" fontId="32" fillId="0" borderId="30">
      <alignment horizontal="center" vertical="center" wrapText="1"/>
    </xf>
    <xf numFmtId="49" fontId="32" fillId="0" borderId="43">
      <alignment horizontal="center" vertical="center" wrapText="1"/>
    </xf>
    <xf numFmtId="4" fontId="32" fillId="0" borderId="30">
      <alignment horizontal="right"/>
    </xf>
    <xf numFmtId="4" fontId="32" fillId="0" borderId="23">
      <alignment horizontal="right"/>
    </xf>
    <xf numFmtId="0" fontId="32" fillId="40" borderId="41"/>
    <xf numFmtId="0" fontId="32" fillId="40" borderId="0"/>
    <xf numFmtId="0" fontId="33" fillId="0" borderId="0">
      <alignment horizontal="center"/>
    </xf>
    <xf numFmtId="0" fontId="32" fillId="0" borderId="18">
      <alignment wrapText="1"/>
    </xf>
    <xf numFmtId="0" fontId="32" fillId="0" borderId="47">
      <alignment wrapText="1"/>
    </xf>
    <xf numFmtId="0" fontId="40" fillId="0" borderId="0">
      <alignment horizontal="center" wrapText="1"/>
    </xf>
    <xf numFmtId="49" fontId="41" fillId="0" borderId="0">
      <alignment horizontal="right"/>
    </xf>
    <xf numFmtId="0" fontId="32" fillId="0" borderId="0">
      <alignment horizontal="right"/>
    </xf>
    <xf numFmtId="0" fontId="42" fillId="0" borderId="0"/>
    <xf numFmtId="0" fontId="32" fillId="0" borderId="29">
      <alignment horizontal="center"/>
    </xf>
    <xf numFmtId="49" fontId="41" fillId="0" borderId="48">
      <alignment horizontal="right"/>
    </xf>
    <xf numFmtId="0" fontId="32" fillId="0" borderId="48">
      <alignment horizontal="right"/>
    </xf>
    <xf numFmtId="0" fontId="28" fillId="0" borderId="49"/>
    <xf numFmtId="0" fontId="42" fillId="0" borderId="18"/>
    <xf numFmtId="0" fontId="32" fillId="0" borderId="43">
      <alignment horizontal="center"/>
    </xf>
    <xf numFmtId="49" fontId="34" fillId="0" borderId="50">
      <alignment horizontal="center"/>
    </xf>
    <xf numFmtId="166" fontId="32" fillId="0" borderId="51">
      <alignment horizontal="center"/>
    </xf>
    <xf numFmtId="0" fontId="32" fillId="0" borderId="52">
      <alignment horizontal="center"/>
    </xf>
    <xf numFmtId="49" fontId="32" fillId="0" borderId="53">
      <alignment horizontal="center"/>
    </xf>
    <xf numFmtId="49" fontId="32" fillId="0" borderId="51">
      <alignment horizontal="center"/>
    </xf>
    <xf numFmtId="0" fontId="32" fillId="0" borderId="51">
      <alignment horizontal="center"/>
    </xf>
    <xf numFmtId="49" fontId="32" fillId="0" borderId="54">
      <alignment horizontal="center"/>
    </xf>
    <xf numFmtId="0" fontId="28" fillId="0" borderId="55"/>
    <xf numFmtId="0" fontId="34" fillId="0" borderId="56"/>
    <xf numFmtId="0" fontId="34" fillId="0" borderId="45"/>
    <xf numFmtId="49" fontId="34" fillId="0" borderId="0">
      <alignment horizontal="center"/>
    </xf>
    <xf numFmtId="166" fontId="32" fillId="0" borderId="0">
      <alignment horizontal="center"/>
    </xf>
    <xf numFmtId="49" fontId="32" fillId="0" borderId="0">
      <alignment horizontal="center"/>
    </xf>
    <xf numFmtId="49" fontId="32" fillId="0" borderId="0">
      <alignment horizontal="right"/>
    </xf>
    <xf numFmtId="4" fontId="32" fillId="0" borderId="16">
      <alignment horizontal="right"/>
    </xf>
    <xf numFmtId="49" fontId="32" fillId="0" borderId="26">
      <alignment horizontal="center"/>
    </xf>
    <xf numFmtId="4" fontId="32" fillId="0" borderId="46">
      <alignment horizontal="right"/>
    </xf>
    <xf numFmtId="0" fontId="32" fillId="0" borderId="0">
      <alignment horizontal="left" wrapText="1"/>
    </xf>
    <xf numFmtId="0" fontId="32" fillId="0" borderId="18">
      <alignment horizontal="left"/>
    </xf>
    <xf numFmtId="0" fontId="32" fillId="0" borderId="57">
      <alignment horizontal="left" wrapText="1"/>
    </xf>
    <xf numFmtId="0" fontId="32" fillId="0" borderId="58">
      <alignment horizontal="left" wrapText="1" indent="1"/>
    </xf>
    <xf numFmtId="0" fontId="32" fillId="0" borderId="59"/>
    <xf numFmtId="0" fontId="33" fillId="0" borderId="60">
      <alignment horizontal="left" wrapText="1"/>
    </xf>
    <xf numFmtId="49" fontId="32" fillId="0" borderId="0">
      <alignment horizontal="center" wrapText="1"/>
    </xf>
    <xf numFmtId="49" fontId="32" fillId="0" borderId="38">
      <alignment horizontal="center" wrapText="1"/>
    </xf>
    <xf numFmtId="0" fontId="32" fillId="0" borderId="61">
      <alignment horizontal="center" wrapText="1"/>
    </xf>
    <xf numFmtId="49" fontId="32" fillId="0" borderId="23">
      <alignment horizontal="center" wrapText="1"/>
    </xf>
    <xf numFmtId="49" fontId="32" fillId="0" borderId="30">
      <alignment horizontal="center"/>
    </xf>
    <xf numFmtId="49" fontId="32" fillId="0" borderId="62">
      <alignment horizontal="center" wrapText="1"/>
    </xf>
    <xf numFmtId="49" fontId="32" fillId="0" borderId="18"/>
    <xf numFmtId="4" fontId="32" fillId="0" borderId="42">
      <alignment horizontal="right"/>
    </xf>
    <xf numFmtId="49" fontId="33" fillId="0" borderId="0"/>
    <xf numFmtId="0" fontId="32" fillId="0" borderId="46">
      <alignment horizontal="left" wrapText="1"/>
    </xf>
    <xf numFmtId="0" fontId="33" fillId="0" borderId="17">
      <alignment horizontal="left" wrapText="1"/>
    </xf>
    <xf numFmtId="0" fontId="32" fillId="0" borderId="18"/>
    <xf numFmtId="0" fontId="34" fillId="0" borderId="18"/>
    <xf numFmtId="0" fontId="5" fillId="0" borderId="0"/>
    <xf numFmtId="0" fontId="4" fillId="0" borderId="0"/>
  </cellStyleXfs>
  <cellXfs count="76">
    <xf numFmtId="0" fontId="0" fillId="0" borderId="0" xfId="0"/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/>
    <xf numFmtId="0" fontId="3" fillId="0" borderId="0" xfId="0" applyFont="1" applyFill="1"/>
    <xf numFmtId="4" fontId="3" fillId="0" borderId="0" xfId="0" applyNumberFormat="1" applyFont="1" applyFill="1" applyBorder="1"/>
    <xf numFmtId="49" fontId="3" fillId="0" borderId="0" xfId="0" applyNumberFormat="1" applyFont="1" applyFill="1" applyBorder="1"/>
    <xf numFmtId="4" fontId="3" fillId="5" borderId="0" xfId="0" applyNumberFormat="1" applyFont="1" applyFill="1"/>
    <xf numFmtId="0" fontId="3" fillId="5" borderId="0" xfId="0" applyFont="1" applyFill="1"/>
    <xf numFmtId="4" fontId="3" fillId="6" borderId="0" xfId="0" applyNumberFormat="1" applyFont="1" applyFill="1"/>
    <xf numFmtId="0" fontId="3" fillId="6" borderId="0" xfId="0" applyFont="1" applyFill="1"/>
    <xf numFmtId="4" fontId="3" fillId="2" borderId="0" xfId="0" applyNumberFormat="1" applyFont="1" applyFill="1"/>
    <xf numFmtId="0" fontId="3" fillId="2" borderId="0" xfId="0" applyFont="1" applyFill="1"/>
    <xf numFmtId="164" fontId="3" fillId="0" borderId="0" xfId="0" applyNumberFormat="1" applyFont="1" applyFill="1"/>
    <xf numFmtId="0" fontId="3" fillId="0" borderId="0" xfId="0" applyFont="1" applyFill="1" applyAlignment="1">
      <alignment horizontal="left"/>
    </xf>
    <xf numFmtId="0" fontId="7" fillId="0" borderId="0" xfId="0" applyFont="1" applyFill="1"/>
    <xf numFmtId="164" fontId="8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4" fontId="9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9" fillId="0" borderId="4" xfId="0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justify" vertical="top" wrapText="1"/>
    </xf>
    <xf numFmtId="164" fontId="2" fillId="0" borderId="4" xfId="0" applyNumberFormat="1" applyFont="1" applyFill="1" applyBorder="1" applyAlignment="1">
      <alignment horizontal="right"/>
    </xf>
    <xf numFmtId="0" fontId="12" fillId="0" borderId="4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justify" vertical="top" wrapText="1"/>
    </xf>
    <xf numFmtId="164" fontId="12" fillId="0" borderId="4" xfId="0" applyNumberFormat="1" applyFont="1" applyFill="1" applyBorder="1" applyAlignment="1">
      <alignment horizontal="right"/>
    </xf>
    <xf numFmtId="164" fontId="2" fillId="0" borderId="4" xfId="214" applyNumberFormat="1" applyFont="1" applyFill="1" applyBorder="1" applyAlignment="1">
      <alignment horizontal="right"/>
    </xf>
    <xf numFmtId="49" fontId="6" fillId="0" borderId="2" xfId="156" applyNumberFormat="1" applyFont="1" applyBorder="1" applyProtection="1">
      <alignment horizontal="center"/>
    </xf>
    <xf numFmtId="49" fontId="6" fillId="5" borderId="2" xfId="156" applyNumberFormat="1" applyFont="1" applyFill="1" applyBorder="1" applyProtection="1">
      <alignment horizontal="center"/>
    </xf>
    <xf numFmtId="164" fontId="2" fillId="5" borderId="4" xfId="0" applyNumberFormat="1" applyFont="1" applyFill="1" applyBorder="1" applyAlignment="1">
      <alignment horizontal="right"/>
    </xf>
    <xf numFmtId="49" fontId="6" fillId="7" borderId="2" xfId="156" applyNumberFormat="1" applyFont="1" applyFill="1" applyBorder="1" applyProtection="1">
      <alignment horizontal="center"/>
    </xf>
    <xf numFmtId="164" fontId="2" fillId="7" borderId="4" xfId="0" applyNumberFormat="1" applyFont="1" applyFill="1" applyBorder="1" applyAlignment="1">
      <alignment horizontal="right"/>
    </xf>
    <xf numFmtId="0" fontId="10" fillId="4" borderId="4" xfId="0" applyFont="1" applyFill="1" applyBorder="1" applyAlignment="1">
      <alignment horizontal="center" vertical="top"/>
    </xf>
    <xf numFmtId="0" fontId="10" fillId="4" borderId="4" xfId="0" applyFont="1" applyFill="1" applyBorder="1" applyAlignment="1">
      <alignment horizontal="justify" vertical="top" wrapText="1"/>
    </xf>
    <xf numFmtId="164" fontId="10" fillId="4" borderId="4" xfId="0" applyNumberFormat="1" applyFont="1" applyFill="1" applyBorder="1" applyAlignment="1">
      <alignment horizontal="right"/>
    </xf>
    <xf numFmtId="0" fontId="2" fillId="5" borderId="4" xfId="0" applyFont="1" applyFill="1" applyBorder="1" applyAlignment="1">
      <alignment horizontal="center" vertical="top"/>
    </xf>
    <xf numFmtId="0" fontId="2" fillId="5" borderId="4" xfId="0" applyFont="1" applyFill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justify" vertical="top" wrapText="1"/>
    </xf>
    <xf numFmtId="164" fontId="2" fillId="2" borderId="4" xfId="0" applyNumberFormat="1" applyFont="1" applyFill="1" applyBorder="1" applyAlignment="1">
      <alignment horizontal="right"/>
    </xf>
    <xf numFmtId="0" fontId="2" fillId="7" borderId="4" xfId="0" applyFont="1" applyFill="1" applyBorder="1" applyAlignment="1">
      <alignment horizontal="center" vertical="top"/>
    </xf>
    <xf numFmtId="0" fontId="2" fillId="7" borderId="4" xfId="0" applyFont="1" applyFill="1" applyBorder="1" applyAlignment="1">
      <alignment horizontal="justify" vertical="top" wrapText="1"/>
    </xf>
    <xf numFmtId="0" fontId="12" fillId="7" borderId="4" xfId="0" applyFont="1" applyFill="1" applyBorder="1" applyAlignment="1">
      <alignment horizontal="center" vertical="top"/>
    </xf>
    <xf numFmtId="0" fontId="12" fillId="7" borderId="4" xfId="0" applyFont="1" applyFill="1" applyBorder="1" applyAlignment="1">
      <alignment horizontal="justify" vertical="top" wrapText="1"/>
    </xf>
    <xf numFmtId="0" fontId="6" fillId="0" borderId="16" xfId="143" applyNumberFormat="1" applyFont="1" applyAlignment="1" applyProtection="1">
      <alignment wrapText="1"/>
    </xf>
    <xf numFmtId="0" fontId="6" fillId="5" borderId="16" xfId="143" applyNumberFormat="1" applyFont="1" applyFill="1" applyAlignment="1" applyProtection="1">
      <alignment wrapText="1"/>
    </xf>
    <xf numFmtId="164" fontId="2" fillId="5" borderId="4" xfId="214" applyNumberFormat="1" applyFont="1" applyFill="1" applyBorder="1" applyAlignment="1">
      <alignment horizontal="right"/>
    </xf>
    <xf numFmtId="0" fontId="2" fillId="7" borderId="4" xfId="214" applyFont="1" applyFill="1" applyBorder="1" applyAlignment="1">
      <alignment horizontal="center" vertical="top"/>
    </xf>
    <xf numFmtId="0" fontId="10" fillId="7" borderId="4" xfId="214" applyFont="1" applyFill="1" applyBorder="1" applyAlignment="1">
      <alignment horizontal="justify" vertical="top" wrapText="1"/>
    </xf>
    <xf numFmtId="164" fontId="2" fillId="7" borderId="4" xfId="214" applyNumberFormat="1" applyFont="1" applyFill="1" applyBorder="1" applyAlignment="1">
      <alignment horizontal="right"/>
    </xf>
    <xf numFmtId="0" fontId="2" fillId="4" borderId="4" xfId="214" applyFont="1" applyFill="1" applyBorder="1" applyAlignment="1">
      <alignment horizontal="center" vertical="top"/>
    </xf>
    <xf numFmtId="0" fontId="2" fillId="4" borderId="4" xfId="214" applyFont="1" applyFill="1" applyBorder="1" applyAlignment="1">
      <alignment horizontal="justify" vertical="top" wrapText="1"/>
    </xf>
    <xf numFmtId="164" fontId="2" fillId="4" borderId="4" xfId="214" applyNumberFormat="1" applyFont="1" applyFill="1" applyBorder="1" applyAlignment="1">
      <alignment horizontal="right"/>
    </xf>
    <xf numFmtId="0" fontId="6" fillId="7" borderId="16" xfId="143" applyNumberFormat="1" applyFont="1" applyFill="1" applyAlignment="1" applyProtection="1">
      <alignment wrapText="1"/>
    </xf>
    <xf numFmtId="0" fontId="10" fillId="4" borderId="4" xfId="214" applyFont="1" applyFill="1" applyBorder="1" applyAlignment="1">
      <alignment horizontal="center" vertical="top"/>
    </xf>
    <xf numFmtId="0" fontId="10" fillId="4" borderId="4" xfId="214" applyFont="1" applyFill="1" applyBorder="1" applyAlignment="1">
      <alignment horizontal="justify" vertical="top" wrapText="1"/>
    </xf>
    <xf numFmtId="164" fontId="10" fillId="4" borderId="4" xfId="214" applyNumberFormat="1" applyFont="1" applyFill="1" applyBorder="1" applyAlignment="1">
      <alignment horizontal="right"/>
    </xf>
    <xf numFmtId="0" fontId="10" fillId="3" borderId="4" xfId="0" applyFont="1" applyFill="1" applyBorder="1" applyAlignment="1">
      <alignment horizontal="center" vertical="top"/>
    </xf>
    <xf numFmtId="0" fontId="10" fillId="3" borderId="4" xfId="0" applyFont="1" applyFill="1" applyBorder="1" applyAlignment="1">
      <alignment horizontal="justify" vertical="top" wrapText="1"/>
    </xf>
    <xf numFmtId="164" fontId="10" fillId="3" borderId="4" xfId="0" applyNumberFormat="1" applyFont="1" applyFill="1" applyBorder="1" applyAlignment="1">
      <alignment horizontal="right"/>
    </xf>
    <xf numFmtId="0" fontId="13" fillId="7" borderId="4" xfId="0" applyFont="1" applyFill="1" applyBorder="1" applyAlignment="1">
      <alignment horizontal="justify" vertical="top" wrapText="1"/>
    </xf>
    <xf numFmtId="0" fontId="13" fillId="7" borderId="4" xfId="0" applyFont="1" applyFill="1" applyBorder="1" applyAlignment="1">
      <alignment horizontal="center" vertical="top"/>
    </xf>
    <xf numFmtId="49" fontId="6" fillId="5" borderId="1" xfId="156" applyNumberFormat="1" applyFont="1" applyFill="1" applyBorder="1" applyProtection="1">
      <alignment horizontal="center"/>
    </xf>
    <xf numFmtId="0" fontId="6" fillId="5" borderId="3" xfId="143" applyNumberFormat="1" applyFont="1" applyFill="1" applyBorder="1" applyAlignment="1" applyProtection="1">
      <alignment wrapText="1"/>
    </xf>
    <xf numFmtId="0" fontId="2" fillId="0" borderId="4" xfId="214" applyFont="1" applyFill="1" applyBorder="1" applyAlignment="1">
      <alignment horizontal="center" vertical="top"/>
    </xf>
    <xf numFmtId="3" fontId="2" fillId="7" borderId="4" xfId="214" applyNumberFormat="1" applyFont="1" applyFill="1" applyBorder="1" applyAlignment="1">
      <alignment horizontal="center" vertical="top"/>
    </xf>
    <xf numFmtId="0" fontId="2" fillId="0" borderId="4" xfId="214" applyFont="1" applyFill="1" applyBorder="1" applyAlignment="1">
      <alignment horizontal="justify" vertical="top" wrapText="1"/>
    </xf>
    <xf numFmtId="0" fontId="3" fillId="0" borderId="5" xfId="0" applyFont="1" applyFill="1" applyBorder="1"/>
    <xf numFmtId="49" fontId="6" fillId="0" borderId="6" xfId="156" applyNumberFormat="1" applyFont="1" applyBorder="1" applyProtection="1">
      <alignment horizontal="center"/>
    </xf>
    <xf numFmtId="0" fontId="2" fillId="5" borderId="4" xfId="0" applyNumberFormat="1" applyFont="1" applyFill="1" applyBorder="1" applyAlignment="1">
      <alignment horizontal="justify" vertical="top" wrapText="1"/>
    </xf>
    <xf numFmtId="165" fontId="9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</cellXfs>
  <cellStyles count="21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Calculation" xfId="27"/>
    <cellStyle name="Check Cell" xfId="28"/>
    <cellStyle name="co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style0" xfId="41"/>
    <cellStyle name="td" xfId="42"/>
    <cellStyle name="Title" xfId="43"/>
    <cellStyle name="Total" xfId="44"/>
    <cellStyle name="tr" xfId="45"/>
    <cellStyle name="Warning Text" xfId="46"/>
    <cellStyle name="xl100" xfId="47"/>
    <cellStyle name="xl101" xfId="48"/>
    <cellStyle name="xl102" xfId="49"/>
    <cellStyle name="xl103" xfId="50"/>
    <cellStyle name="xl104" xfId="51"/>
    <cellStyle name="xl105" xfId="52"/>
    <cellStyle name="xl106" xfId="53"/>
    <cellStyle name="xl107" xfId="54"/>
    <cellStyle name="xl108" xfId="55"/>
    <cellStyle name="xl109" xfId="56"/>
    <cellStyle name="xl110" xfId="57"/>
    <cellStyle name="xl111" xfId="58"/>
    <cellStyle name="xl112" xfId="59"/>
    <cellStyle name="xl113" xfId="60"/>
    <cellStyle name="xl114" xfId="61"/>
    <cellStyle name="xl115" xfId="62"/>
    <cellStyle name="xl116" xfId="63"/>
    <cellStyle name="xl117" xfId="64"/>
    <cellStyle name="xl118" xfId="65"/>
    <cellStyle name="xl119" xfId="66"/>
    <cellStyle name="xl120" xfId="67"/>
    <cellStyle name="xl121" xfId="68"/>
    <cellStyle name="xl122" xfId="69"/>
    <cellStyle name="xl123" xfId="70"/>
    <cellStyle name="xl124" xfId="71"/>
    <cellStyle name="xl125" xfId="72"/>
    <cellStyle name="xl126" xfId="73"/>
    <cellStyle name="xl127" xfId="74"/>
    <cellStyle name="xl128" xfId="75"/>
    <cellStyle name="xl129" xfId="76"/>
    <cellStyle name="xl130" xfId="77"/>
    <cellStyle name="xl131" xfId="78"/>
    <cellStyle name="xl132" xfId="79"/>
    <cellStyle name="xl133" xfId="80"/>
    <cellStyle name="xl134" xfId="81"/>
    <cellStyle name="xl135" xfId="82"/>
    <cellStyle name="xl136" xfId="83"/>
    <cellStyle name="xl137" xfId="84"/>
    <cellStyle name="xl138" xfId="85"/>
    <cellStyle name="xl139" xfId="86"/>
    <cellStyle name="xl140" xfId="87"/>
    <cellStyle name="xl141" xfId="88"/>
    <cellStyle name="xl142" xfId="89"/>
    <cellStyle name="xl143" xfId="90"/>
    <cellStyle name="xl144" xfId="91"/>
    <cellStyle name="xl145" xfId="92"/>
    <cellStyle name="xl146" xfId="93"/>
    <cellStyle name="xl147" xfId="94"/>
    <cellStyle name="xl148" xfId="95"/>
    <cellStyle name="xl149" xfId="96"/>
    <cellStyle name="xl150" xfId="97"/>
    <cellStyle name="xl151" xfId="98"/>
    <cellStyle name="xl152" xfId="99"/>
    <cellStyle name="xl153" xfId="100"/>
    <cellStyle name="xl154" xfId="101"/>
    <cellStyle name="xl155" xfId="102"/>
    <cellStyle name="xl156" xfId="103"/>
    <cellStyle name="xl157" xfId="104"/>
    <cellStyle name="xl158" xfId="105"/>
    <cellStyle name="xl159" xfId="106"/>
    <cellStyle name="xl160" xfId="107"/>
    <cellStyle name="xl161" xfId="108"/>
    <cellStyle name="xl162" xfId="109"/>
    <cellStyle name="xl163" xfId="110"/>
    <cellStyle name="xl164" xfId="111"/>
    <cellStyle name="xl165" xfId="112"/>
    <cellStyle name="xl166" xfId="113"/>
    <cellStyle name="xl167" xfId="114"/>
    <cellStyle name="xl168" xfId="115"/>
    <cellStyle name="xl169" xfId="116"/>
    <cellStyle name="xl170" xfId="117"/>
    <cellStyle name="xl171" xfId="118"/>
    <cellStyle name="xl172" xfId="119"/>
    <cellStyle name="xl173" xfId="120"/>
    <cellStyle name="xl174" xfId="121"/>
    <cellStyle name="xl175" xfId="122"/>
    <cellStyle name="xl176" xfId="123"/>
    <cellStyle name="xl177" xfId="124"/>
    <cellStyle name="xl178" xfId="125"/>
    <cellStyle name="xl179" xfId="126"/>
    <cellStyle name="xl180" xfId="127"/>
    <cellStyle name="xl181" xfId="128"/>
    <cellStyle name="xl182" xfId="129"/>
    <cellStyle name="xl183" xfId="130"/>
    <cellStyle name="xl184" xfId="131"/>
    <cellStyle name="xl185" xfId="132"/>
    <cellStyle name="xl21" xfId="133"/>
    <cellStyle name="xl22" xfId="134"/>
    <cellStyle name="xl23" xfId="135"/>
    <cellStyle name="xl24" xfId="136"/>
    <cellStyle name="xl25" xfId="137"/>
    <cellStyle name="xl26" xfId="138"/>
    <cellStyle name="xl27" xfId="139"/>
    <cellStyle name="xl28" xfId="140"/>
    <cellStyle name="xl29" xfId="141"/>
    <cellStyle name="xl30" xfId="142"/>
    <cellStyle name="xl31" xfId="143"/>
    <cellStyle name="xl31 2" xfId="144"/>
    <cellStyle name="xl32" xfId="145"/>
    <cellStyle name="xl33" xfId="146"/>
    <cellStyle name="xl34" xfId="147"/>
    <cellStyle name="xl35" xfId="148"/>
    <cellStyle name="xl36" xfId="149"/>
    <cellStyle name="xl37" xfId="150"/>
    <cellStyle name="xl38" xfId="151"/>
    <cellStyle name="xl39" xfId="152"/>
    <cellStyle name="xl40" xfId="153"/>
    <cellStyle name="xl41" xfId="154"/>
    <cellStyle name="xl42" xfId="155"/>
    <cellStyle name="xl43" xfId="156"/>
    <cellStyle name="xl44" xfId="157"/>
    <cellStyle name="xl45" xfId="158"/>
    <cellStyle name="xl46" xfId="159"/>
    <cellStyle name="xl47" xfId="160"/>
    <cellStyle name="xl48" xfId="161"/>
    <cellStyle name="xl49" xfId="162"/>
    <cellStyle name="xl50" xfId="163"/>
    <cellStyle name="xl51" xfId="164"/>
    <cellStyle name="xl52" xfId="165"/>
    <cellStyle name="xl53" xfId="166"/>
    <cellStyle name="xl54" xfId="167"/>
    <cellStyle name="xl55" xfId="168"/>
    <cellStyle name="xl56" xfId="169"/>
    <cellStyle name="xl57" xfId="170"/>
    <cellStyle name="xl58" xfId="171"/>
    <cellStyle name="xl59" xfId="172"/>
    <cellStyle name="xl60" xfId="173"/>
    <cellStyle name="xl61" xfId="174"/>
    <cellStyle name="xl62" xfId="175"/>
    <cellStyle name="xl63" xfId="176"/>
    <cellStyle name="xl64" xfId="177"/>
    <cellStyle name="xl65" xfId="178"/>
    <cellStyle name="xl66" xfId="179"/>
    <cellStyle name="xl67" xfId="180"/>
    <cellStyle name="xl68" xfId="181"/>
    <cellStyle name="xl69" xfId="182"/>
    <cellStyle name="xl70" xfId="183"/>
    <cellStyle name="xl71" xfId="184"/>
    <cellStyle name="xl72" xfId="185"/>
    <cellStyle name="xl73" xfId="186"/>
    <cellStyle name="xl74" xfId="187"/>
    <cellStyle name="xl75" xfId="188"/>
    <cellStyle name="xl76" xfId="189"/>
    <cellStyle name="xl77" xfId="190"/>
    <cellStyle name="xl78" xfId="191"/>
    <cellStyle name="xl79" xfId="192"/>
    <cellStyle name="xl80" xfId="193"/>
    <cellStyle name="xl81" xfId="194"/>
    <cellStyle name="xl82" xfId="195"/>
    <cellStyle name="xl83" xfId="196"/>
    <cellStyle name="xl84" xfId="197"/>
    <cellStyle name="xl85" xfId="198"/>
    <cellStyle name="xl86" xfId="199"/>
    <cellStyle name="xl87" xfId="200"/>
    <cellStyle name="xl88" xfId="201"/>
    <cellStyle name="xl89" xfId="202"/>
    <cellStyle name="xl90" xfId="203"/>
    <cellStyle name="xl91" xfId="204"/>
    <cellStyle name="xl92" xfId="205"/>
    <cellStyle name="xl93" xfId="206"/>
    <cellStyle name="xl94" xfId="207"/>
    <cellStyle name="xl95" xfId="208"/>
    <cellStyle name="xl96" xfId="209"/>
    <cellStyle name="xl97" xfId="210"/>
    <cellStyle name="xl98" xfId="211"/>
    <cellStyle name="xl99" xfId="212"/>
    <cellStyle name="Обычный" xfId="0" builtinId="0"/>
    <cellStyle name="Обычный 2" xfId="213"/>
    <cellStyle name="Стиль 1" xfId="214"/>
  </cellStyles>
  <dxfs count="1"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27"/>
  </sheetPr>
  <dimension ref="A1:J52"/>
  <sheetViews>
    <sheetView tabSelected="1" view="pageBreakPreview" zoomScale="90" zoomScaleSheetLayoutView="90" workbookViewId="0">
      <pane xSplit="2" ySplit="10" topLeftCell="C47" activePane="bottomRight" state="frozen"/>
      <selection pane="topRight" activeCell="C1" sqref="C1"/>
      <selection pane="bottomLeft" activeCell="A11" sqref="A11"/>
      <selection pane="bottomRight" activeCell="C5" sqref="C5:E5"/>
    </sheetView>
  </sheetViews>
  <sheetFormatPr defaultRowHeight="12.75"/>
  <cols>
    <col min="1" max="1" width="22.140625" style="13" customWidth="1"/>
    <col min="2" max="2" width="57.28515625" style="3" customWidth="1"/>
    <col min="3" max="3" width="15.140625" style="3" customWidth="1"/>
    <col min="4" max="4" width="14" style="3" customWidth="1"/>
    <col min="5" max="5" width="13.7109375" style="12" customWidth="1"/>
    <col min="6" max="10" width="9.140625" style="2"/>
    <col min="11" max="16384" width="9.140625" style="3"/>
  </cols>
  <sheetData>
    <row r="1" spans="1:10" ht="15">
      <c r="A1" s="14"/>
      <c r="B1" s="1"/>
      <c r="C1" s="74" t="s">
        <v>47</v>
      </c>
      <c r="D1" s="74"/>
      <c r="E1" s="74"/>
    </row>
    <row r="2" spans="1:10" ht="15">
      <c r="A2" s="14"/>
      <c r="B2" s="1"/>
      <c r="C2" s="75" t="s">
        <v>86</v>
      </c>
      <c r="D2" s="75"/>
      <c r="E2" s="75"/>
    </row>
    <row r="3" spans="1:10" ht="27" customHeight="1">
      <c r="A3" s="14"/>
      <c r="B3" s="1"/>
      <c r="C3" s="75"/>
      <c r="D3" s="75"/>
      <c r="E3" s="75"/>
    </row>
    <row r="4" spans="1:10" ht="60.75" customHeight="1">
      <c r="A4" s="14"/>
      <c r="B4" s="1"/>
      <c r="C4" s="75"/>
      <c r="D4" s="75"/>
      <c r="E4" s="75"/>
    </row>
    <row r="5" spans="1:10" ht="32.25" customHeight="1">
      <c r="A5" s="14"/>
      <c r="B5" s="15"/>
      <c r="C5" s="74" t="s">
        <v>95</v>
      </c>
      <c r="D5" s="74"/>
      <c r="E5" s="74"/>
    </row>
    <row r="6" spans="1:10" ht="51" customHeight="1">
      <c r="A6" s="73" t="s">
        <v>87</v>
      </c>
      <c r="B6" s="73"/>
      <c r="C6" s="73"/>
      <c r="D6" s="73"/>
      <c r="E6" s="73"/>
    </row>
    <row r="7" spans="1:10" ht="15.75" customHeight="1">
      <c r="A7" s="16"/>
      <c r="B7" s="17"/>
      <c r="C7" s="18"/>
      <c r="D7" s="14"/>
      <c r="E7" s="19" t="s">
        <v>0</v>
      </c>
    </row>
    <row r="8" spans="1:10" ht="45">
      <c r="A8" s="20" t="s">
        <v>1</v>
      </c>
      <c r="B8" s="20" t="s">
        <v>2</v>
      </c>
      <c r="C8" s="21" t="s">
        <v>3</v>
      </c>
      <c r="D8" s="21" t="s">
        <v>4</v>
      </c>
      <c r="E8" s="21" t="s">
        <v>5</v>
      </c>
    </row>
    <row r="9" spans="1:10" ht="15">
      <c r="A9" s="22">
        <v>1</v>
      </c>
      <c r="B9" s="22">
        <v>2</v>
      </c>
      <c r="C9" s="22" t="s">
        <v>6</v>
      </c>
      <c r="D9" s="22" t="s">
        <v>7</v>
      </c>
      <c r="E9" s="22" t="s">
        <v>8</v>
      </c>
    </row>
    <row r="10" spans="1:10" s="5" customFormat="1" ht="14.25">
      <c r="A10" s="60" t="s">
        <v>9</v>
      </c>
      <c r="B10" s="61" t="s">
        <v>10</v>
      </c>
      <c r="C10" s="62">
        <f>C11+C32+C26</f>
        <v>1832.5</v>
      </c>
      <c r="D10" s="62">
        <f>D11+D32+D26</f>
        <v>1901.4</v>
      </c>
      <c r="E10" s="62">
        <f>IF(C10=0,"-",IF(C10&lt;0,"-",IF(D10&lt;0,"-",IF(D10/C10&gt;2,"в "&amp;ROUND(D10/C10,1)&amp;" раза",D10/C10*100))))</f>
        <v>103.75989085948159</v>
      </c>
      <c r="F10" s="4"/>
      <c r="G10" s="4"/>
      <c r="H10" s="4"/>
      <c r="I10" s="4"/>
      <c r="J10" s="4"/>
    </row>
    <row r="11" spans="1:10" s="5" customFormat="1" ht="14.25">
      <c r="A11" s="60" t="s">
        <v>11</v>
      </c>
      <c r="B11" s="61" t="s">
        <v>12</v>
      </c>
      <c r="C11" s="62">
        <f>C12+C17+C20</f>
        <v>541.9</v>
      </c>
      <c r="D11" s="62">
        <f>D12+D17+D20</f>
        <v>588.79999999999995</v>
      </c>
      <c r="E11" s="62">
        <f>IF(C11=0,"-",IF(C11&lt;0,"-",IF(D11&lt;0,"-",IF(D11/C11&gt;2,"в "&amp;ROUND(D11/C11,1)&amp;" раза",D11/C11*100))))</f>
        <v>108.65473334563572</v>
      </c>
      <c r="F11" s="4"/>
      <c r="G11" s="4"/>
      <c r="H11" s="4"/>
      <c r="I11" s="4"/>
      <c r="J11" s="4"/>
    </row>
    <row r="12" spans="1:10" s="5" customFormat="1" ht="14.25">
      <c r="A12" s="60" t="s">
        <v>13</v>
      </c>
      <c r="B12" s="61" t="s">
        <v>14</v>
      </c>
      <c r="C12" s="62">
        <f>C13</f>
        <v>92</v>
      </c>
      <c r="D12" s="62">
        <f>D13</f>
        <v>83.3</v>
      </c>
      <c r="E12" s="62">
        <f>IF(C12=0,"-",IF(C12&lt;0,"-",IF(D12&lt;0,"-",IF(D12/C12&gt;2,"в "&amp;ROUND(D12/C12,1)&amp;" раза",D12/C12*100))))</f>
        <v>90.543478260869563</v>
      </c>
      <c r="F12" s="4"/>
      <c r="G12" s="4"/>
      <c r="H12" s="4"/>
      <c r="I12" s="4"/>
      <c r="J12" s="4"/>
    </row>
    <row r="13" spans="1:10" s="5" customFormat="1" ht="15">
      <c r="A13" s="43" t="s">
        <v>15</v>
      </c>
      <c r="B13" s="44" t="s">
        <v>16</v>
      </c>
      <c r="C13" s="34">
        <f>C14</f>
        <v>92</v>
      </c>
      <c r="D13" s="34">
        <f>D14+D16+D15</f>
        <v>83.3</v>
      </c>
      <c r="E13" s="34">
        <f t="shared" ref="E13:E25" si="0">IF(C13=0,"-",IF(C13&lt;0,"-",IF(D13&lt;0,"-",IF(D13/C13&gt;2,"в "&amp;ROUND(D13/C13,1)&amp;" раза",D13/C13*100))))</f>
        <v>90.543478260869563</v>
      </c>
      <c r="F13" s="4"/>
      <c r="G13" s="4"/>
      <c r="H13" s="4"/>
      <c r="I13" s="4"/>
      <c r="J13" s="4"/>
    </row>
    <row r="14" spans="1:10" s="5" customFormat="1" ht="78">
      <c r="A14" s="40" t="s">
        <v>75</v>
      </c>
      <c r="B14" s="41" t="s">
        <v>34</v>
      </c>
      <c r="C14" s="42">
        <v>92</v>
      </c>
      <c r="D14" s="42">
        <v>81.3</v>
      </c>
      <c r="E14" s="42">
        <f t="shared" si="0"/>
        <v>88.369565217391298</v>
      </c>
      <c r="F14" s="4"/>
      <c r="G14" s="4"/>
      <c r="H14" s="4"/>
      <c r="I14" s="4"/>
      <c r="J14" s="4"/>
    </row>
    <row r="15" spans="1:10" s="5" customFormat="1" ht="105" customHeight="1">
      <c r="A15" s="40" t="s">
        <v>88</v>
      </c>
      <c r="B15" s="41" t="s">
        <v>89</v>
      </c>
      <c r="C15" s="42"/>
      <c r="D15" s="42">
        <v>1.1000000000000001</v>
      </c>
      <c r="E15" s="42"/>
      <c r="F15" s="4"/>
      <c r="G15" s="4"/>
      <c r="H15" s="4"/>
      <c r="I15" s="4"/>
      <c r="J15" s="4"/>
    </row>
    <row r="16" spans="1:10" s="5" customFormat="1" ht="45">
      <c r="A16" s="23" t="s">
        <v>76</v>
      </c>
      <c r="B16" s="24" t="s">
        <v>17</v>
      </c>
      <c r="C16" s="25"/>
      <c r="D16" s="25">
        <v>0.9</v>
      </c>
      <c r="E16" s="25" t="str">
        <f t="shared" si="0"/>
        <v>-</v>
      </c>
      <c r="F16" s="4"/>
      <c r="G16" s="4"/>
      <c r="H16" s="4"/>
      <c r="I16" s="4"/>
      <c r="J16" s="4"/>
    </row>
    <row r="17" spans="1:10" s="5" customFormat="1" ht="14.25">
      <c r="A17" s="35" t="s">
        <v>18</v>
      </c>
      <c r="B17" s="36" t="s">
        <v>19</v>
      </c>
      <c r="C17" s="37">
        <f>C18</f>
        <v>0.9</v>
      </c>
      <c r="D17" s="37">
        <f>D19</f>
        <v>0</v>
      </c>
      <c r="E17" s="37">
        <f t="shared" si="0"/>
        <v>0</v>
      </c>
      <c r="F17" s="4"/>
      <c r="G17" s="4"/>
      <c r="H17" s="4"/>
      <c r="I17" s="4"/>
      <c r="J17" s="4"/>
    </row>
    <row r="18" spans="1:10" s="5" customFormat="1" ht="15">
      <c r="A18" s="43" t="s">
        <v>20</v>
      </c>
      <c r="B18" s="44" t="s">
        <v>21</v>
      </c>
      <c r="C18" s="34">
        <f>C19</f>
        <v>0.9</v>
      </c>
      <c r="D18" s="34">
        <f>D19</f>
        <v>0</v>
      </c>
      <c r="E18" s="34">
        <f t="shared" si="0"/>
        <v>0</v>
      </c>
      <c r="F18" s="4"/>
      <c r="G18" s="4"/>
      <c r="H18" s="4"/>
      <c r="I18" s="4"/>
      <c r="J18" s="4"/>
    </row>
    <row r="19" spans="1:10" s="5" customFormat="1" ht="47.25" customHeight="1">
      <c r="A19" s="23" t="s">
        <v>61</v>
      </c>
      <c r="B19" s="24" t="s">
        <v>62</v>
      </c>
      <c r="C19" s="25">
        <v>0.9</v>
      </c>
      <c r="D19" s="25"/>
      <c r="E19" s="25">
        <f t="shared" si="0"/>
        <v>0</v>
      </c>
      <c r="F19" s="4"/>
      <c r="G19" s="4"/>
      <c r="H19" s="4"/>
      <c r="I19" s="4"/>
      <c r="J19" s="4"/>
    </row>
    <row r="20" spans="1:10" s="5" customFormat="1" ht="14.25">
      <c r="A20" s="35" t="s">
        <v>48</v>
      </c>
      <c r="B20" s="36" t="s">
        <v>49</v>
      </c>
      <c r="C20" s="37">
        <f>C21+C23</f>
        <v>449</v>
      </c>
      <c r="D20" s="37">
        <f>D21+D23</f>
        <v>505.5</v>
      </c>
      <c r="E20" s="37">
        <f t="shared" si="0"/>
        <v>112.58351893095768</v>
      </c>
      <c r="F20" s="4"/>
      <c r="G20" s="4"/>
      <c r="H20" s="4"/>
      <c r="I20" s="4"/>
      <c r="J20" s="4"/>
    </row>
    <row r="21" spans="1:10" s="5" customFormat="1" ht="30.75" customHeight="1">
      <c r="A21" s="45" t="s">
        <v>50</v>
      </c>
      <c r="B21" s="46" t="s">
        <v>51</v>
      </c>
      <c r="C21" s="34">
        <f>C22</f>
        <v>47</v>
      </c>
      <c r="D21" s="34">
        <f>D22</f>
        <v>46.2</v>
      </c>
      <c r="E21" s="34">
        <f t="shared" si="0"/>
        <v>98.297872340425542</v>
      </c>
      <c r="F21" s="4"/>
      <c r="G21" s="4"/>
      <c r="H21" s="4"/>
      <c r="I21" s="4"/>
      <c r="J21" s="4"/>
    </row>
    <row r="22" spans="1:10" s="5" customFormat="1" ht="77.25" customHeight="1">
      <c r="A22" s="26" t="s">
        <v>77</v>
      </c>
      <c r="B22" s="27" t="s">
        <v>52</v>
      </c>
      <c r="C22" s="25">
        <v>47</v>
      </c>
      <c r="D22" s="25">
        <v>46.2</v>
      </c>
      <c r="E22" s="25">
        <f t="shared" si="0"/>
        <v>98.297872340425542</v>
      </c>
      <c r="F22" s="4"/>
      <c r="G22" s="4"/>
      <c r="H22" s="4"/>
      <c r="I22" s="4"/>
      <c r="J22" s="4"/>
    </row>
    <row r="23" spans="1:10" s="5" customFormat="1" ht="31.5" customHeight="1">
      <c r="A23" s="64" t="s">
        <v>53</v>
      </c>
      <c r="B23" s="63" t="s">
        <v>54</v>
      </c>
      <c r="C23" s="34">
        <f>C24+C25</f>
        <v>402</v>
      </c>
      <c r="D23" s="34">
        <f>D24+D25</f>
        <v>459.3</v>
      </c>
      <c r="E23" s="34">
        <f t="shared" si="0"/>
        <v>114.25373134328358</v>
      </c>
      <c r="F23" s="4"/>
      <c r="G23" s="4"/>
      <c r="H23" s="4"/>
      <c r="I23" s="4"/>
      <c r="J23" s="4"/>
    </row>
    <row r="24" spans="1:10" s="5" customFormat="1" ht="62.25" customHeight="1">
      <c r="A24" s="26" t="s">
        <v>57</v>
      </c>
      <c r="B24" s="27" t="s">
        <v>55</v>
      </c>
      <c r="C24" s="25">
        <v>142</v>
      </c>
      <c r="D24" s="25">
        <v>186.3</v>
      </c>
      <c r="E24" s="28">
        <f t="shared" si="0"/>
        <v>131.19718309859155</v>
      </c>
      <c r="F24" s="4"/>
      <c r="G24" s="4"/>
      <c r="H24" s="4"/>
      <c r="I24" s="4"/>
      <c r="J24" s="4"/>
    </row>
    <row r="25" spans="1:10" s="5" customFormat="1" ht="65.25" customHeight="1">
      <c r="A25" s="26" t="s">
        <v>56</v>
      </c>
      <c r="B25" s="27" t="s">
        <v>58</v>
      </c>
      <c r="C25" s="25">
        <v>260</v>
      </c>
      <c r="D25" s="25">
        <v>273</v>
      </c>
      <c r="E25" s="25">
        <f t="shared" si="0"/>
        <v>105</v>
      </c>
      <c r="F25" s="4"/>
      <c r="G25" s="4"/>
      <c r="H25" s="4"/>
      <c r="I25" s="4"/>
      <c r="J25" s="4"/>
    </row>
    <row r="26" spans="1:10" s="5" customFormat="1" ht="42.75">
      <c r="A26" s="35" t="s">
        <v>22</v>
      </c>
      <c r="B26" s="36" t="s">
        <v>23</v>
      </c>
      <c r="C26" s="37">
        <f>C27+C28</f>
        <v>95.899999999999991</v>
      </c>
      <c r="D26" s="37">
        <f>D27+D28</f>
        <v>117.89999999999999</v>
      </c>
      <c r="E26" s="37">
        <f t="shared" ref="E26:E31" si="1">IF(C26=0,"-",IF(C26&lt;0,"-",IF(D26&lt;0,"-",IF(D26/C26&gt;2,"в "&amp;ROUND(D26/C26,1)&amp;" раза",D26/C26*100))))</f>
        <v>122.94056308654848</v>
      </c>
      <c r="F26" s="4"/>
      <c r="G26" s="4"/>
      <c r="H26" s="4"/>
      <c r="I26" s="4"/>
      <c r="J26" s="4"/>
    </row>
    <row r="27" spans="1:10" s="5" customFormat="1" ht="88.5" customHeight="1">
      <c r="A27" s="43" t="s">
        <v>24</v>
      </c>
      <c r="B27" s="44" t="s">
        <v>25</v>
      </c>
      <c r="C27" s="34">
        <f>C30</f>
        <v>15.1</v>
      </c>
      <c r="D27" s="34">
        <f>D30</f>
        <v>8.8000000000000007</v>
      </c>
      <c r="E27" s="34">
        <f t="shared" si="1"/>
        <v>58.278145695364245</v>
      </c>
      <c r="F27" s="4"/>
      <c r="G27" s="4"/>
      <c r="H27" s="4"/>
      <c r="I27" s="4"/>
      <c r="J27" s="4"/>
    </row>
    <row r="28" spans="1:10" s="5" customFormat="1" ht="88.5" customHeight="1">
      <c r="A28" s="38" t="s">
        <v>90</v>
      </c>
      <c r="B28" s="72" t="s">
        <v>91</v>
      </c>
      <c r="C28" s="32">
        <f>C29</f>
        <v>80.8</v>
      </c>
      <c r="D28" s="32">
        <f>D29</f>
        <v>109.1</v>
      </c>
      <c r="E28" s="32">
        <f>E29</f>
        <v>135</v>
      </c>
      <c r="F28" s="4"/>
      <c r="G28" s="4"/>
      <c r="H28" s="4"/>
      <c r="I28" s="4"/>
      <c r="J28" s="4"/>
    </row>
    <row r="29" spans="1:10" s="5" customFormat="1" ht="46.5" customHeight="1">
      <c r="A29" s="23" t="s">
        <v>59</v>
      </c>
      <c r="B29" s="24" t="s">
        <v>92</v>
      </c>
      <c r="C29" s="25">
        <v>80.8</v>
      </c>
      <c r="D29" s="25">
        <v>109.1</v>
      </c>
      <c r="E29" s="25">
        <v>135</v>
      </c>
      <c r="F29" s="4"/>
      <c r="G29" s="4"/>
      <c r="H29" s="4"/>
      <c r="I29" s="4"/>
      <c r="J29" s="4"/>
    </row>
    <row r="30" spans="1:10" s="5" customFormat="1" ht="87.75" customHeight="1">
      <c r="A30" s="38" t="s">
        <v>26</v>
      </c>
      <c r="B30" s="39" t="s">
        <v>27</v>
      </c>
      <c r="C30" s="32">
        <f>C31</f>
        <v>15.1</v>
      </c>
      <c r="D30" s="32">
        <f>D31</f>
        <v>8.8000000000000007</v>
      </c>
      <c r="E30" s="32">
        <f t="shared" si="1"/>
        <v>58.278145695364245</v>
      </c>
      <c r="F30" s="4"/>
      <c r="G30" s="4"/>
      <c r="H30" s="4"/>
      <c r="I30" s="4"/>
      <c r="J30" s="4"/>
    </row>
    <row r="31" spans="1:10" s="5" customFormat="1" ht="78.75" customHeight="1">
      <c r="A31" s="23" t="s">
        <v>59</v>
      </c>
      <c r="B31" s="24" t="s">
        <v>60</v>
      </c>
      <c r="C31" s="25">
        <v>15.1</v>
      </c>
      <c r="D31" s="25">
        <v>8.8000000000000007</v>
      </c>
      <c r="E31" s="25">
        <f t="shared" si="1"/>
        <v>58.278145695364245</v>
      </c>
      <c r="F31" s="4"/>
      <c r="G31" s="4"/>
      <c r="H31" s="4"/>
      <c r="I31" s="4"/>
      <c r="J31" s="4"/>
    </row>
    <row r="32" spans="1:10" s="7" customFormat="1" ht="14.25">
      <c r="A32" s="57" t="s">
        <v>28</v>
      </c>
      <c r="B32" s="58" t="s">
        <v>29</v>
      </c>
      <c r="C32" s="59">
        <f>C33</f>
        <v>1194.7</v>
      </c>
      <c r="D32" s="59">
        <f>D33</f>
        <v>1194.7</v>
      </c>
      <c r="E32" s="59">
        <f t="shared" ref="E32:E39" si="2">IF(C32=0,"-",IF(C32&lt;0,"-",IF(D32&lt;0,"-",IF(D32/C32&gt;2,"в "&amp;ROUND(D32/C32,1)&amp;" раза",D32/C32*100))))</f>
        <v>100</v>
      </c>
      <c r="F32" s="6"/>
      <c r="G32" s="6"/>
      <c r="H32" s="6"/>
      <c r="I32" s="6"/>
      <c r="J32" s="6"/>
    </row>
    <row r="33" spans="1:10" s="7" customFormat="1" ht="30">
      <c r="A33" s="53" t="s">
        <v>30</v>
      </c>
      <c r="B33" s="54" t="s">
        <v>31</v>
      </c>
      <c r="C33" s="55">
        <f>C34+C39+C42+C47</f>
        <v>1194.7</v>
      </c>
      <c r="D33" s="55">
        <f>D34+D39+D42+D47</f>
        <v>1194.7</v>
      </c>
      <c r="E33" s="55">
        <f t="shared" si="2"/>
        <v>100</v>
      </c>
      <c r="F33" s="6"/>
      <c r="G33" s="6"/>
      <c r="H33" s="6"/>
      <c r="I33" s="6"/>
      <c r="J33" s="6"/>
    </row>
    <row r="34" spans="1:10" s="7" customFormat="1" ht="28.5">
      <c r="A34" s="50" t="s">
        <v>32</v>
      </c>
      <c r="B34" s="51" t="s">
        <v>33</v>
      </c>
      <c r="C34" s="52">
        <f>C37+C35</f>
        <v>643.20000000000005</v>
      </c>
      <c r="D34" s="52">
        <f>D37+D35</f>
        <v>643.20000000000005</v>
      </c>
      <c r="E34" s="52">
        <f t="shared" si="2"/>
        <v>100</v>
      </c>
      <c r="F34" s="6"/>
      <c r="G34" s="6"/>
      <c r="H34" s="6"/>
      <c r="I34" s="6"/>
      <c r="J34" s="6"/>
    </row>
    <row r="35" spans="1:10" s="7" customFormat="1" ht="28.5">
      <c r="A35" s="68" t="s">
        <v>79</v>
      </c>
      <c r="B35" s="51" t="s">
        <v>80</v>
      </c>
      <c r="C35" s="52">
        <f>C36</f>
        <v>383.1</v>
      </c>
      <c r="D35" s="52">
        <f>D36</f>
        <v>383.1</v>
      </c>
      <c r="E35" s="52">
        <f>E36</f>
        <v>100</v>
      </c>
      <c r="F35" s="6"/>
      <c r="G35" s="6"/>
      <c r="H35" s="6"/>
      <c r="I35" s="6"/>
      <c r="J35" s="6"/>
    </row>
    <row r="36" spans="1:10" s="7" customFormat="1" ht="45">
      <c r="A36" s="67" t="s">
        <v>78</v>
      </c>
      <c r="B36" s="69" t="s">
        <v>81</v>
      </c>
      <c r="C36" s="29">
        <v>383.1</v>
      </c>
      <c r="D36" s="29">
        <v>383.1</v>
      </c>
      <c r="E36" s="29">
        <v>100</v>
      </c>
      <c r="F36" s="6"/>
      <c r="G36" s="6"/>
      <c r="H36" s="6"/>
      <c r="I36" s="6"/>
      <c r="J36" s="6"/>
    </row>
    <row r="37" spans="1:10" s="9" customFormat="1" ht="30">
      <c r="A37" s="65" t="s">
        <v>41</v>
      </c>
      <c r="B37" s="66" t="s">
        <v>35</v>
      </c>
      <c r="C37" s="49">
        <f>C38</f>
        <v>260.10000000000002</v>
      </c>
      <c r="D37" s="49">
        <f>D38</f>
        <v>260.10000000000002</v>
      </c>
      <c r="E37" s="49">
        <f t="shared" si="2"/>
        <v>100</v>
      </c>
      <c r="F37" s="8"/>
      <c r="G37" s="8"/>
      <c r="H37" s="8"/>
      <c r="I37" s="8"/>
      <c r="J37" s="8"/>
    </row>
    <row r="38" spans="1:10" ht="30">
      <c r="A38" s="30" t="s">
        <v>63</v>
      </c>
      <c r="B38" s="47" t="s">
        <v>64</v>
      </c>
      <c r="C38" s="29">
        <v>260.10000000000002</v>
      </c>
      <c r="D38" s="29">
        <v>260.10000000000002</v>
      </c>
      <c r="E38" s="29">
        <f t="shared" si="2"/>
        <v>100</v>
      </c>
    </row>
    <row r="39" spans="1:10" ht="30">
      <c r="A39" s="33" t="s">
        <v>42</v>
      </c>
      <c r="B39" s="56" t="s">
        <v>36</v>
      </c>
      <c r="C39" s="52">
        <f>C40</f>
        <v>195.1</v>
      </c>
      <c r="D39" s="52">
        <f>D40</f>
        <v>195.1</v>
      </c>
      <c r="E39" s="52">
        <f t="shared" si="2"/>
        <v>100</v>
      </c>
    </row>
    <row r="40" spans="1:10" ht="15">
      <c r="A40" s="31" t="s">
        <v>43</v>
      </c>
      <c r="B40" s="48" t="s">
        <v>37</v>
      </c>
      <c r="C40" s="49">
        <f>C41</f>
        <v>195.1</v>
      </c>
      <c r="D40" s="49">
        <f>D41</f>
        <v>195.1</v>
      </c>
      <c r="E40" s="49">
        <f t="shared" ref="E40:E46" si="3">IF(C40=0,"-",IF(C40&lt;0,"-",IF(D40&lt;0,"-",IF(D40/C40&gt;2,"в "&amp;ROUND(D40/C40,1)&amp;" раза",D40/C40*100))))</f>
        <v>100</v>
      </c>
    </row>
    <row r="41" spans="1:10" ht="15">
      <c r="A41" s="30" t="s">
        <v>65</v>
      </c>
      <c r="B41" s="47" t="s">
        <v>93</v>
      </c>
      <c r="C41" s="29">
        <v>195.1</v>
      </c>
      <c r="D41" s="29">
        <v>195.1</v>
      </c>
      <c r="E41" s="25">
        <f t="shared" si="3"/>
        <v>100</v>
      </c>
    </row>
    <row r="42" spans="1:10" ht="30">
      <c r="A42" s="33" t="s">
        <v>44</v>
      </c>
      <c r="B42" s="56" t="s">
        <v>38</v>
      </c>
      <c r="C42" s="52">
        <f>C43+C45</f>
        <v>87.1</v>
      </c>
      <c r="D42" s="52">
        <f>D43+D45</f>
        <v>87.1</v>
      </c>
      <c r="E42" s="34">
        <f t="shared" si="3"/>
        <v>100</v>
      </c>
    </row>
    <row r="43" spans="1:10" ht="27.75" customHeight="1">
      <c r="A43" s="31" t="s">
        <v>45</v>
      </c>
      <c r="B43" s="48" t="s">
        <v>39</v>
      </c>
      <c r="C43" s="49">
        <f>C44</f>
        <v>0.3</v>
      </c>
      <c r="D43" s="49">
        <f>D44</f>
        <v>0.3</v>
      </c>
      <c r="E43" s="49">
        <f t="shared" si="3"/>
        <v>100</v>
      </c>
    </row>
    <row r="44" spans="1:10" ht="29.25" customHeight="1">
      <c r="A44" s="30" t="s">
        <v>66</v>
      </c>
      <c r="B44" s="47" t="s">
        <v>70</v>
      </c>
      <c r="C44" s="29">
        <v>0.3</v>
      </c>
      <c r="D44" s="29">
        <v>0.3</v>
      </c>
      <c r="E44" s="25">
        <f t="shared" si="3"/>
        <v>100</v>
      </c>
    </row>
    <row r="45" spans="1:10" ht="45">
      <c r="A45" s="31" t="s">
        <v>68</v>
      </c>
      <c r="B45" s="48" t="s">
        <v>69</v>
      </c>
      <c r="C45" s="49">
        <f>C46</f>
        <v>86.8</v>
      </c>
      <c r="D45" s="49">
        <f>D46</f>
        <v>86.8</v>
      </c>
      <c r="E45" s="49">
        <f t="shared" si="3"/>
        <v>100</v>
      </c>
    </row>
    <row r="46" spans="1:10" s="11" customFormat="1" ht="60">
      <c r="A46" s="30" t="s">
        <v>67</v>
      </c>
      <c r="B46" s="47" t="s">
        <v>94</v>
      </c>
      <c r="C46" s="29">
        <v>86.8</v>
      </c>
      <c r="D46" s="29">
        <v>86.8</v>
      </c>
      <c r="E46" s="25">
        <f t="shared" si="3"/>
        <v>100</v>
      </c>
      <c r="F46" s="10"/>
      <c r="G46" s="10"/>
      <c r="H46" s="10"/>
      <c r="I46" s="10"/>
      <c r="J46" s="10"/>
    </row>
    <row r="47" spans="1:10" ht="15">
      <c r="A47" s="33" t="s">
        <v>46</v>
      </c>
      <c r="B47" s="56" t="s">
        <v>40</v>
      </c>
      <c r="C47" s="52">
        <f>C48+C50</f>
        <v>269.3</v>
      </c>
      <c r="D47" s="52">
        <f>D48+D50</f>
        <v>269.3</v>
      </c>
      <c r="E47" s="34">
        <f>E48</f>
        <v>100</v>
      </c>
    </row>
    <row r="48" spans="1:10" ht="60">
      <c r="A48" s="31" t="s">
        <v>73</v>
      </c>
      <c r="B48" s="48" t="s">
        <v>74</v>
      </c>
      <c r="C48" s="49">
        <f>C49</f>
        <v>269.3</v>
      </c>
      <c r="D48" s="49">
        <f>D49</f>
        <v>269.3</v>
      </c>
      <c r="E48" s="49">
        <v>100</v>
      </c>
    </row>
    <row r="49" spans="1:5" ht="75">
      <c r="A49" s="30" t="s">
        <v>71</v>
      </c>
      <c r="B49" s="47" t="s">
        <v>72</v>
      </c>
      <c r="C49" s="29">
        <v>269.3</v>
      </c>
      <c r="D49" s="29">
        <v>269.3</v>
      </c>
      <c r="E49" s="25">
        <v>100</v>
      </c>
    </row>
    <row r="50" spans="1:5" ht="30">
      <c r="A50" s="31" t="s">
        <v>82</v>
      </c>
      <c r="B50" s="48" t="s">
        <v>84</v>
      </c>
      <c r="C50" s="49">
        <f>C51</f>
        <v>0</v>
      </c>
      <c r="D50" s="49">
        <f>D51</f>
        <v>0</v>
      </c>
      <c r="E50" s="49">
        <f>E51</f>
        <v>100</v>
      </c>
    </row>
    <row r="51" spans="1:5" ht="37.5" customHeight="1">
      <c r="A51" s="71" t="s">
        <v>83</v>
      </c>
      <c r="B51" s="47" t="s">
        <v>85</v>
      </c>
      <c r="C51" s="29">
        <v>0</v>
      </c>
      <c r="D51" s="29">
        <v>0</v>
      </c>
      <c r="E51" s="25">
        <v>100</v>
      </c>
    </row>
    <row r="52" spans="1:5">
      <c r="B52" s="70"/>
    </row>
  </sheetData>
  <autoFilter ref="A9:J51"/>
  <mergeCells count="4">
    <mergeCell ref="A6:E6"/>
    <mergeCell ref="C1:E1"/>
    <mergeCell ref="C2:E4"/>
    <mergeCell ref="C5:E5"/>
  </mergeCells>
  <phoneticPr fontId="0" type="noConversion"/>
  <conditionalFormatting sqref="C1:C4">
    <cfRule type="expression" dxfId="0" priority="1" stopIfTrue="1">
      <formula>#REF!&lt;&gt;""</formula>
    </cfRule>
  </conditionalFormatting>
  <pageMargins left="0.51181102362204722" right="0" top="0.22" bottom="0.16" header="0.16" footer="0.23"/>
  <pageSetup paperSize="9" scale="79" orientation="portrait" r:id="rId1"/>
  <headerFooter differentFirst="1"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Савинова Нина Николаевна</dc:creator>
  <cp:lastModifiedBy>Admin</cp:lastModifiedBy>
  <cp:lastPrinted>2021-04-14T12:35:51Z</cp:lastPrinted>
  <dcterms:created xsi:type="dcterms:W3CDTF">2021-04-13T11:54:42Z</dcterms:created>
  <dcterms:modified xsi:type="dcterms:W3CDTF">2022-05-17T08:48:14Z</dcterms:modified>
</cp:coreProperties>
</file>